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2"/>
  </bookViews>
  <sheets>
    <sheet name="Rezultāti_Kvalifikācija 2017" sheetId="1" r:id="rId1"/>
    <sheet name="FINAL" sheetId="2" r:id="rId2"/>
    <sheet name="Final Light" sheetId="3" r:id="rId3"/>
  </sheets>
  <definedNames>
    <definedName name="_xlnm._FilterDatabase" localSheetId="0" hidden="1">'Rezultāti_Kvalifikācija 2017'!$A$3:$AH$3</definedName>
    <definedName name="_xlnm.Print_Area" localSheetId="1">'FINAL'!#REF!</definedName>
    <definedName name="_xlnm.Print_Area" localSheetId="0">'Rezultāti_Kvalifikācija 2017'!$C$2:$Y$25</definedName>
  </definedNames>
  <calcPr fullCalcOnLoad="1"/>
</workbook>
</file>

<file path=xl/sharedStrings.xml><?xml version="1.0" encoding="utf-8"?>
<sst xmlns="http://schemas.openxmlformats.org/spreadsheetml/2006/main" count="131" uniqueCount="73">
  <si>
    <t>Pārkāpumu numerācija</t>
  </si>
  <si>
    <t>Kopā</t>
  </si>
  <si>
    <t>Laiks</t>
  </si>
  <si>
    <t>Vladimir Iļjin</t>
  </si>
  <si>
    <t>Antons Dolgopolovs</t>
  </si>
  <si>
    <t>Jevgenijs Nikitins</t>
  </si>
  <si>
    <t>Nauris Hofmanis</t>
  </si>
  <si>
    <t>Klāvs Ģērmanis</t>
  </si>
  <si>
    <t>Edgars Adamaitis</t>
  </si>
  <si>
    <t>Dāvis Jansons</t>
  </si>
  <si>
    <t>Oskars Fiļipovs</t>
  </si>
  <si>
    <t>Jānis Andersons</t>
  </si>
  <si>
    <t>Inta Ivanova</t>
  </si>
  <si>
    <t>Ēriks Usanovs</t>
  </si>
  <si>
    <t>Giedrius Jurkonis</t>
  </si>
  <si>
    <t>Darius Nekrasovas</t>
  </si>
  <si>
    <t>Lina Eidukonyte</t>
  </si>
  <si>
    <t>Lukas Martisius</t>
  </si>
  <si>
    <t>Artūrs Dombrovskis</t>
  </si>
  <si>
    <t>Pēteris Mierāns</t>
  </si>
  <si>
    <t>Donatas Jonušas</t>
  </si>
  <si>
    <t>Monika Plūkaite</t>
  </si>
  <si>
    <t>Laura Gaisiņa</t>
  </si>
  <si>
    <t>Ilze Vaivode</t>
  </si>
  <si>
    <t>Maksis Celitāns</t>
  </si>
  <si>
    <t>Arta Matelsone</t>
  </si>
  <si>
    <t>Jurij Jusel</t>
  </si>
  <si>
    <t>Vadim Kosiakov</t>
  </si>
  <si>
    <t>Kaspars Vilks</t>
  </si>
  <si>
    <t>Santa Vilka</t>
  </si>
  <si>
    <t>Madara Krūmiņa</t>
  </si>
  <si>
    <t>Linda Sūna</t>
  </si>
  <si>
    <t>Roman Kalenda</t>
  </si>
  <si>
    <t>Anastasija Bosiha</t>
  </si>
  <si>
    <t>Dainis Ancāns</t>
  </si>
  <si>
    <t>Elza Baranova</t>
  </si>
  <si>
    <t>Valentina Zila</t>
  </si>
  <si>
    <t>Anna Sčerbakova</t>
  </si>
  <si>
    <t>Ivan Oļeičenko</t>
  </si>
  <si>
    <t>Patriks Putniņš</t>
  </si>
  <si>
    <t>Jēkabs Puhovs</t>
  </si>
  <si>
    <t>Deniss Ciganovs</t>
  </si>
  <si>
    <t>Jurijs Krasanovs</t>
  </si>
  <si>
    <t>Kastytis Bačkis</t>
  </si>
  <si>
    <t>Antanas Merkelis</t>
  </si>
  <si>
    <t>Irina Golovko</t>
  </si>
  <si>
    <t>Marija Grushinska</t>
  </si>
  <si>
    <t>TOTAL</t>
  </si>
  <si>
    <t>Punkti par maršruta izvēli</t>
  </si>
  <si>
    <t>Rezultāts</t>
  </si>
  <si>
    <t>Papildus soda punkti</t>
  </si>
  <si>
    <t>Dalībnieks_1</t>
  </si>
  <si>
    <t>Dalībnieks_2</t>
  </si>
  <si>
    <t>Komentāri</t>
  </si>
  <si>
    <t>Vieta</t>
  </si>
  <si>
    <t>Final</t>
  </si>
  <si>
    <t>Final Light</t>
  </si>
  <si>
    <t>set</t>
  </si>
  <si>
    <t>Starts</t>
  </si>
  <si>
    <t>Soda punkti kopā</t>
  </si>
  <si>
    <t>30 sec=1punkts</t>
  </si>
  <si>
    <t xml:space="preserve"> 0:13:19</t>
  </si>
  <si>
    <t>30 sec=1 punkts</t>
  </si>
  <si>
    <t>Soda punkti laika izteiksmē</t>
  </si>
  <si>
    <t xml:space="preserve">  0:02:30</t>
  </si>
  <si>
    <t xml:space="preserve"> 0:15:49</t>
  </si>
  <si>
    <t>Kopā soda punkti</t>
  </si>
  <si>
    <t>kontrollaika pārsniegšana</t>
  </si>
  <si>
    <t xml:space="preserve">  0:05:30</t>
  </si>
  <si>
    <t xml:space="preserve"> 0:17:15</t>
  </si>
  <si>
    <t xml:space="preserve"> 0:22:45</t>
  </si>
  <si>
    <t xml:space="preserve"> 0:12:41</t>
  </si>
  <si>
    <t xml:space="preserve"> 0:14:34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</si>
</sst>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  <numFmt numFmtId="165" formatCode="h:mm:ss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5" fillId="33" borderId="10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36" fillId="0" borderId="10" xfId="0" applyFont="1" applyFill="1" applyBorder="1" applyAlignment="1">
      <alignment/>
    </xf>
    <xf numFmtId="0" fontId="35" fillId="33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Alignment="1">
      <alignment/>
    </xf>
    <xf numFmtId="0" fontId="0" fillId="0" borderId="11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21" fontId="5" fillId="0" borderId="10" xfId="0" applyNumberFormat="1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165" fontId="0" fillId="35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21" fontId="5" fillId="35" borderId="10" xfId="0" applyNumberFormat="1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31"/>
  <sheetViews>
    <sheetView zoomScale="90" zoomScaleNormal="90" zoomScalePageLayoutView="0" workbookViewId="0" topLeftCell="A1">
      <selection activeCell="D44" sqref="D44"/>
    </sheetView>
  </sheetViews>
  <sheetFormatPr defaultColWidth="9.140625" defaultRowHeight="15"/>
  <cols>
    <col min="1" max="2" width="5.140625" style="0" customWidth="1"/>
    <col min="3" max="3" width="10.140625" style="0" bestFit="1" customWidth="1"/>
    <col min="4" max="4" width="19.00390625" style="0" bestFit="1" customWidth="1"/>
    <col min="5" max="5" width="18.140625" style="0" customWidth="1"/>
    <col min="6" max="21" width="7.140625" style="0" customWidth="1"/>
    <col min="22" max="22" width="10.28125" style="0" customWidth="1"/>
    <col min="23" max="23" width="7.7109375" style="0" customWidth="1"/>
    <col min="24" max="24" width="15.140625" style="0" customWidth="1"/>
    <col min="25" max="25" width="9.28125" style="0" customWidth="1"/>
    <col min="26" max="26" width="6.28125" style="0" customWidth="1"/>
    <col min="27" max="27" width="13.28125" style="0" customWidth="1"/>
  </cols>
  <sheetData>
    <row r="2" spans="1:26" s="1" customFormat="1" ht="15">
      <c r="A2" s="6"/>
      <c r="B2" s="6"/>
      <c r="C2" s="6"/>
      <c r="D2" s="6" t="s">
        <v>47</v>
      </c>
      <c r="E2" s="6"/>
      <c r="F2" s="29" t="s">
        <v>0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7"/>
      <c r="W2" s="7"/>
      <c r="X2" s="7"/>
      <c r="Y2" s="7"/>
      <c r="Z2" s="12"/>
    </row>
    <row r="3" spans="1:27" s="10" customFormat="1" ht="45">
      <c r="A3" s="9"/>
      <c r="B3" s="9" t="s">
        <v>57</v>
      </c>
      <c r="C3" s="9"/>
      <c r="D3" s="9" t="s">
        <v>51</v>
      </c>
      <c r="E3" s="9" t="s">
        <v>52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  <c r="V3" s="8" t="s">
        <v>50</v>
      </c>
      <c r="W3" s="8" t="s">
        <v>1</v>
      </c>
      <c r="X3" s="8" t="s">
        <v>48</v>
      </c>
      <c r="Y3" s="8" t="s">
        <v>49</v>
      </c>
      <c r="Z3" s="8" t="s">
        <v>54</v>
      </c>
      <c r="AA3" s="8" t="s">
        <v>53</v>
      </c>
    </row>
    <row r="4" spans="1:34" s="5" customFormat="1" ht="15.75" customHeight="1">
      <c r="A4" s="3">
        <v>13</v>
      </c>
      <c r="B4" s="3">
        <v>2</v>
      </c>
      <c r="C4" s="3" t="s">
        <v>55</v>
      </c>
      <c r="D4" s="2" t="s">
        <v>28</v>
      </c>
      <c r="E4" s="2" t="s">
        <v>29</v>
      </c>
      <c r="F4" s="3"/>
      <c r="G4" s="3"/>
      <c r="H4" s="3"/>
      <c r="I4" s="3"/>
      <c r="J4" s="3"/>
      <c r="K4" s="3"/>
      <c r="L4" s="3"/>
      <c r="M4" s="3">
        <v>20</v>
      </c>
      <c r="N4" s="3"/>
      <c r="O4" s="3"/>
      <c r="P4" s="3"/>
      <c r="Q4" s="3"/>
      <c r="R4" s="3"/>
      <c r="S4" s="3"/>
      <c r="T4" s="3"/>
      <c r="U4" s="3"/>
      <c r="V4" s="3"/>
      <c r="W4" s="3">
        <f aca="true" t="shared" si="0" ref="W4:W25">SUM(F4:V4)</f>
        <v>20</v>
      </c>
      <c r="X4" s="3">
        <f>SUM(AB4:AH4)</f>
        <v>370</v>
      </c>
      <c r="Y4" s="3">
        <f aca="true" t="shared" si="1" ref="Y4:Y25">X4-W4</f>
        <v>350</v>
      </c>
      <c r="Z4" s="3">
        <v>1</v>
      </c>
      <c r="AA4" s="2"/>
      <c r="AB4" s="5">
        <v>40</v>
      </c>
      <c r="AC4" s="5">
        <v>40</v>
      </c>
      <c r="AD4" s="5">
        <v>50</v>
      </c>
      <c r="AE4" s="5">
        <v>60</v>
      </c>
      <c r="AF4" s="5">
        <v>70</v>
      </c>
      <c r="AG4" s="5">
        <v>30</v>
      </c>
      <c r="AH4" s="5">
        <v>80</v>
      </c>
    </row>
    <row r="5" spans="1:34" s="5" customFormat="1" ht="15">
      <c r="A5" s="3">
        <v>2</v>
      </c>
      <c r="B5" s="3">
        <v>1</v>
      </c>
      <c r="C5" s="3" t="s">
        <v>55</v>
      </c>
      <c r="D5" s="2" t="s">
        <v>6</v>
      </c>
      <c r="E5" s="2" t="s">
        <v>7</v>
      </c>
      <c r="F5" s="3"/>
      <c r="G5" s="3"/>
      <c r="H5" s="3"/>
      <c r="I5" s="3"/>
      <c r="J5" s="3">
        <v>10</v>
      </c>
      <c r="K5" s="3"/>
      <c r="L5" s="3"/>
      <c r="M5" s="3">
        <v>10</v>
      </c>
      <c r="N5" s="3"/>
      <c r="O5" s="3"/>
      <c r="P5" s="3"/>
      <c r="Q5" s="3"/>
      <c r="R5" s="3"/>
      <c r="S5" s="3"/>
      <c r="T5" s="3"/>
      <c r="U5" s="3"/>
      <c r="V5" s="3"/>
      <c r="W5" s="3">
        <f t="shared" si="0"/>
        <v>20</v>
      </c>
      <c r="X5" s="3">
        <f>SUM(AB5:AH5)</f>
        <v>365</v>
      </c>
      <c r="Y5" s="3">
        <f t="shared" si="1"/>
        <v>345</v>
      </c>
      <c r="Z5" s="3">
        <v>2</v>
      </c>
      <c r="AA5" s="11"/>
      <c r="AB5" s="5">
        <v>70</v>
      </c>
      <c r="AC5" s="5">
        <v>40</v>
      </c>
      <c r="AD5" s="5">
        <v>50</v>
      </c>
      <c r="AE5" s="5">
        <v>45</v>
      </c>
      <c r="AF5" s="5">
        <v>60</v>
      </c>
      <c r="AG5" s="5">
        <v>70</v>
      </c>
      <c r="AH5" s="5">
        <v>30</v>
      </c>
    </row>
    <row r="6" spans="1:33" s="5" customFormat="1" ht="15">
      <c r="A6" s="3">
        <v>8</v>
      </c>
      <c r="B6" s="3">
        <v>3</v>
      </c>
      <c r="C6" s="3" t="s">
        <v>55</v>
      </c>
      <c r="D6" s="2" t="s">
        <v>18</v>
      </c>
      <c r="E6" s="2" t="s">
        <v>19</v>
      </c>
      <c r="F6" s="3"/>
      <c r="G6" s="3"/>
      <c r="H6" s="3"/>
      <c r="I6" s="3"/>
      <c r="J6" s="3"/>
      <c r="K6" s="3"/>
      <c r="L6" s="3"/>
      <c r="M6" s="3">
        <v>10</v>
      </c>
      <c r="N6" s="3"/>
      <c r="O6" s="3">
        <v>3</v>
      </c>
      <c r="P6" s="3"/>
      <c r="Q6" s="3"/>
      <c r="R6" s="3"/>
      <c r="S6" s="3"/>
      <c r="T6" s="3"/>
      <c r="U6" s="3"/>
      <c r="V6" s="3"/>
      <c r="W6" s="3">
        <f t="shared" si="0"/>
        <v>13</v>
      </c>
      <c r="X6" s="3">
        <f>SUM(AB6:AG6)</f>
        <v>335</v>
      </c>
      <c r="Y6" s="3">
        <f t="shared" si="1"/>
        <v>322</v>
      </c>
      <c r="Z6" s="3">
        <v>3</v>
      </c>
      <c r="AA6" s="2"/>
      <c r="AB6" s="5">
        <v>50</v>
      </c>
      <c r="AC6" s="5">
        <v>80</v>
      </c>
      <c r="AD6" s="5">
        <v>45</v>
      </c>
      <c r="AE6" s="5">
        <v>60</v>
      </c>
      <c r="AF6" s="5">
        <v>70</v>
      </c>
      <c r="AG6" s="5">
        <v>30</v>
      </c>
    </row>
    <row r="7" spans="1:32" s="5" customFormat="1" ht="15">
      <c r="A7" s="3">
        <v>5</v>
      </c>
      <c r="B7" s="3">
        <v>2</v>
      </c>
      <c r="C7" s="3" t="s">
        <v>55</v>
      </c>
      <c r="D7" s="2" t="s">
        <v>12</v>
      </c>
      <c r="E7" s="2" t="s">
        <v>13</v>
      </c>
      <c r="F7" s="3"/>
      <c r="G7" s="3"/>
      <c r="H7" s="3"/>
      <c r="I7" s="3"/>
      <c r="J7" s="3"/>
      <c r="K7" s="3"/>
      <c r="L7" s="3"/>
      <c r="M7" s="3">
        <v>5</v>
      </c>
      <c r="N7" s="3"/>
      <c r="O7" s="3"/>
      <c r="P7" s="3"/>
      <c r="Q7" s="3"/>
      <c r="R7" s="3"/>
      <c r="S7" s="3"/>
      <c r="T7" s="3"/>
      <c r="U7" s="3"/>
      <c r="V7" s="3"/>
      <c r="W7" s="3">
        <f t="shared" si="0"/>
        <v>5</v>
      </c>
      <c r="X7" s="3">
        <f>SUM(AB7:AF7)</f>
        <v>305</v>
      </c>
      <c r="Y7" s="3">
        <f t="shared" si="1"/>
        <v>300</v>
      </c>
      <c r="Z7" s="3">
        <v>5</v>
      </c>
      <c r="AA7" s="2"/>
      <c r="AB7" s="5">
        <v>50</v>
      </c>
      <c r="AC7" s="5">
        <v>80</v>
      </c>
      <c r="AD7" s="5">
        <v>45</v>
      </c>
      <c r="AE7" s="5">
        <v>60</v>
      </c>
      <c r="AF7" s="5">
        <v>70</v>
      </c>
    </row>
    <row r="8" spans="1:33" s="5" customFormat="1" ht="15">
      <c r="A8" s="3">
        <v>16</v>
      </c>
      <c r="B8" s="3">
        <v>3</v>
      </c>
      <c r="C8" s="3" t="s">
        <v>55</v>
      </c>
      <c r="D8" s="2" t="s">
        <v>34</v>
      </c>
      <c r="E8" s="2" t="s">
        <v>35</v>
      </c>
      <c r="F8" s="3"/>
      <c r="G8" s="3"/>
      <c r="H8" s="3"/>
      <c r="I8" s="3"/>
      <c r="J8" s="3">
        <v>10</v>
      </c>
      <c r="K8" s="3"/>
      <c r="L8" s="3">
        <v>10</v>
      </c>
      <c r="M8" s="3"/>
      <c r="N8" s="3">
        <v>3</v>
      </c>
      <c r="O8" s="3"/>
      <c r="P8" s="3">
        <v>10</v>
      </c>
      <c r="Q8" s="3"/>
      <c r="R8" s="3"/>
      <c r="S8" s="3"/>
      <c r="T8" s="3"/>
      <c r="U8" s="3"/>
      <c r="V8" s="3"/>
      <c r="W8" s="3">
        <f t="shared" si="0"/>
        <v>33</v>
      </c>
      <c r="X8" s="3">
        <f>SUM(AB8:AG8)</f>
        <v>330</v>
      </c>
      <c r="Y8" s="3">
        <f t="shared" si="1"/>
        <v>297</v>
      </c>
      <c r="Z8" s="3">
        <v>4</v>
      </c>
      <c r="AA8" s="2"/>
      <c r="AB8" s="5">
        <v>40</v>
      </c>
      <c r="AC8" s="5">
        <v>50</v>
      </c>
      <c r="AD8" s="5">
        <v>80</v>
      </c>
      <c r="AE8" s="5">
        <v>60</v>
      </c>
      <c r="AF8" s="5">
        <v>70</v>
      </c>
      <c r="AG8" s="5">
        <v>30</v>
      </c>
    </row>
    <row r="9" spans="1:32" s="5" customFormat="1" ht="15">
      <c r="A9" s="3">
        <v>20</v>
      </c>
      <c r="B9" s="3">
        <v>1</v>
      </c>
      <c r="C9" s="3" t="s">
        <v>56</v>
      </c>
      <c r="D9" s="2" t="s">
        <v>42</v>
      </c>
      <c r="E9" s="2" t="s">
        <v>41</v>
      </c>
      <c r="F9" s="3"/>
      <c r="G9" s="3"/>
      <c r="H9" s="3"/>
      <c r="I9" s="3"/>
      <c r="J9" s="3"/>
      <c r="K9" s="3"/>
      <c r="L9" s="3"/>
      <c r="M9" s="3">
        <v>5</v>
      </c>
      <c r="N9" s="3"/>
      <c r="O9" s="3"/>
      <c r="P9" s="3"/>
      <c r="Q9" s="3"/>
      <c r="R9" s="3"/>
      <c r="S9" s="3"/>
      <c r="T9" s="3"/>
      <c r="U9" s="3"/>
      <c r="V9" s="3"/>
      <c r="W9" s="3">
        <f t="shared" si="0"/>
        <v>5</v>
      </c>
      <c r="X9" s="3">
        <f>SUM(AB9:AF9)</f>
        <v>265</v>
      </c>
      <c r="Y9" s="3">
        <f t="shared" si="1"/>
        <v>260</v>
      </c>
      <c r="Z9" s="3">
        <v>6</v>
      </c>
      <c r="AA9" s="11"/>
      <c r="AB9" s="5">
        <v>40</v>
      </c>
      <c r="AC9" s="5">
        <v>50</v>
      </c>
      <c r="AD9" s="5">
        <v>45</v>
      </c>
      <c r="AE9" s="5">
        <v>60</v>
      </c>
      <c r="AF9" s="5">
        <v>70</v>
      </c>
    </row>
    <row r="10" spans="1:32" s="5" customFormat="1" ht="15">
      <c r="A10" s="3">
        <v>11</v>
      </c>
      <c r="B10" s="3">
        <v>2</v>
      </c>
      <c r="C10" s="3" t="s">
        <v>56</v>
      </c>
      <c r="D10" s="2" t="s">
        <v>24</v>
      </c>
      <c r="E10" s="2" t="s">
        <v>25</v>
      </c>
      <c r="F10" s="3"/>
      <c r="G10" s="3"/>
      <c r="H10" s="3"/>
      <c r="I10" s="3"/>
      <c r="J10" s="3">
        <v>10</v>
      </c>
      <c r="K10" s="3"/>
      <c r="L10" s="3"/>
      <c r="M10" s="3">
        <v>5</v>
      </c>
      <c r="N10" s="3">
        <v>3</v>
      </c>
      <c r="O10" s="3"/>
      <c r="P10" s="3"/>
      <c r="Q10" s="3"/>
      <c r="R10" s="3"/>
      <c r="S10" s="3"/>
      <c r="T10" s="3"/>
      <c r="U10" s="3"/>
      <c r="V10" s="3"/>
      <c r="W10" s="3">
        <f t="shared" si="0"/>
        <v>18</v>
      </c>
      <c r="X10" s="3">
        <f>SUM(AB10:AF10)</f>
        <v>205</v>
      </c>
      <c r="Y10" s="3">
        <f t="shared" si="1"/>
        <v>187</v>
      </c>
      <c r="Z10" s="3">
        <v>9</v>
      </c>
      <c r="AA10" s="2"/>
      <c r="AB10" s="5">
        <v>40</v>
      </c>
      <c r="AC10" s="5">
        <v>40</v>
      </c>
      <c r="AD10" s="5">
        <v>50</v>
      </c>
      <c r="AE10" s="5">
        <v>45</v>
      </c>
      <c r="AF10" s="5">
        <v>30</v>
      </c>
    </row>
    <row r="11" spans="1:32" s="5" customFormat="1" ht="15">
      <c r="A11" s="3">
        <v>6</v>
      </c>
      <c r="B11" s="3">
        <v>2</v>
      </c>
      <c r="C11" s="3" t="s">
        <v>56</v>
      </c>
      <c r="D11" s="2" t="s">
        <v>14</v>
      </c>
      <c r="E11" s="2" t="s">
        <v>15</v>
      </c>
      <c r="F11" s="3"/>
      <c r="G11" s="3"/>
      <c r="H11" s="3"/>
      <c r="I11" s="3">
        <v>20</v>
      </c>
      <c r="J11" s="3"/>
      <c r="K11" s="3"/>
      <c r="L11" s="3">
        <v>10</v>
      </c>
      <c r="M11" s="3">
        <v>10</v>
      </c>
      <c r="N11" s="3"/>
      <c r="O11" s="3"/>
      <c r="P11" s="3">
        <v>15</v>
      </c>
      <c r="Q11" s="3"/>
      <c r="R11" s="3"/>
      <c r="S11" s="3">
        <v>5</v>
      </c>
      <c r="T11" s="3"/>
      <c r="U11" s="3"/>
      <c r="V11" s="3"/>
      <c r="W11" s="3">
        <f t="shared" si="0"/>
        <v>60</v>
      </c>
      <c r="X11" s="3">
        <f>SUM(AB11:AF11)</f>
        <v>235</v>
      </c>
      <c r="Y11" s="3">
        <f t="shared" si="1"/>
        <v>175</v>
      </c>
      <c r="Z11" s="3">
        <v>7</v>
      </c>
      <c r="AA11" s="2"/>
      <c r="AB11" s="5">
        <v>30</v>
      </c>
      <c r="AC11" s="5">
        <v>40</v>
      </c>
      <c r="AD11" s="5">
        <v>35</v>
      </c>
      <c r="AE11" s="5">
        <v>60</v>
      </c>
      <c r="AF11" s="5">
        <v>70</v>
      </c>
    </row>
    <row r="12" spans="1:31" s="5" customFormat="1" ht="15">
      <c r="A12" s="3">
        <v>14</v>
      </c>
      <c r="B12" s="3">
        <v>1</v>
      </c>
      <c r="C12" s="3" t="s">
        <v>56</v>
      </c>
      <c r="D12" s="2" t="s">
        <v>31</v>
      </c>
      <c r="E12" s="2" t="s">
        <v>30</v>
      </c>
      <c r="F12" s="3"/>
      <c r="G12" s="3"/>
      <c r="H12" s="3"/>
      <c r="I12" s="3">
        <v>10</v>
      </c>
      <c r="J12" s="3"/>
      <c r="K12" s="3"/>
      <c r="L12" s="3"/>
      <c r="M12" s="3">
        <v>15</v>
      </c>
      <c r="N12" s="3"/>
      <c r="O12" s="3"/>
      <c r="P12" s="3">
        <v>5</v>
      </c>
      <c r="Q12" s="3"/>
      <c r="R12" s="3">
        <v>1</v>
      </c>
      <c r="S12" s="3"/>
      <c r="T12" s="3"/>
      <c r="U12" s="3"/>
      <c r="V12" s="3"/>
      <c r="W12" s="3">
        <f t="shared" si="0"/>
        <v>31</v>
      </c>
      <c r="X12" s="3">
        <f>SUM(AB12:AE12)</f>
        <v>175</v>
      </c>
      <c r="Y12" s="3">
        <f t="shared" si="1"/>
        <v>144</v>
      </c>
      <c r="Z12" s="3">
        <v>10</v>
      </c>
      <c r="AA12" s="11"/>
      <c r="AB12" s="5">
        <v>30</v>
      </c>
      <c r="AC12" s="5">
        <v>45</v>
      </c>
      <c r="AD12" s="5">
        <v>70</v>
      </c>
      <c r="AE12" s="5">
        <v>30</v>
      </c>
    </row>
    <row r="13" spans="1:33" s="5" customFormat="1" ht="15">
      <c r="A13" s="3">
        <v>4</v>
      </c>
      <c r="B13" s="3">
        <v>1</v>
      </c>
      <c r="C13" s="3" t="s">
        <v>56</v>
      </c>
      <c r="D13" s="2" t="s">
        <v>10</v>
      </c>
      <c r="E13" s="2" t="s">
        <v>11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v>10</v>
      </c>
      <c r="Q13" s="3"/>
      <c r="R13" s="3"/>
      <c r="S13" s="3"/>
      <c r="T13" s="3"/>
      <c r="U13" s="3"/>
      <c r="V13" s="3">
        <v>90</v>
      </c>
      <c r="W13" s="3">
        <f t="shared" si="0"/>
        <v>100</v>
      </c>
      <c r="X13" s="3">
        <f>SUM(AB13:AG13)</f>
        <v>235</v>
      </c>
      <c r="Y13" s="3">
        <f t="shared" si="1"/>
        <v>135</v>
      </c>
      <c r="Z13" s="3">
        <v>8</v>
      </c>
      <c r="AA13" s="2"/>
      <c r="AB13" s="5">
        <v>40</v>
      </c>
      <c r="AC13" s="5">
        <v>30</v>
      </c>
      <c r="AD13" s="5">
        <v>40</v>
      </c>
      <c r="AE13" s="5">
        <v>50</v>
      </c>
      <c r="AF13" s="5">
        <v>45</v>
      </c>
      <c r="AG13" s="5">
        <v>30</v>
      </c>
    </row>
    <row r="14" spans="1:34" s="5" customFormat="1" ht="15">
      <c r="A14" s="13">
        <v>15</v>
      </c>
      <c r="B14" s="13">
        <v>1</v>
      </c>
      <c r="C14" s="13"/>
      <c r="D14" s="14" t="s">
        <v>32</v>
      </c>
      <c r="E14" s="14" t="s">
        <v>33</v>
      </c>
      <c r="F14" s="13"/>
      <c r="G14" s="13"/>
      <c r="H14" s="13"/>
      <c r="I14" s="13">
        <v>10</v>
      </c>
      <c r="J14" s="13"/>
      <c r="K14" s="13"/>
      <c r="L14" s="13"/>
      <c r="M14" s="13">
        <v>5</v>
      </c>
      <c r="N14" s="13"/>
      <c r="O14" s="13"/>
      <c r="P14" s="13"/>
      <c r="Q14" s="13"/>
      <c r="R14" s="13"/>
      <c r="S14" s="13">
        <v>5</v>
      </c>
      <c r="T14" s="13"/>
      <c r="U14" s="13"/>
      <c r="V14" s="13"/>
      <c r="W14" s="13">
        <f t="shared" si="0"/>
        <v>20</v>
      </c>
      <c r="X14" s="13">
        <f>SUM(AB14:AE14)</f>
        <v>140</v>
      </c>
      <c r="Y14" s="13">
        <f t="shared" si="1"/>
        <v>120</v>
      </c>
      <c r="Z14" s="3">
        <v>12</v>
      </c>
      <c r="AA14" s="14"/>
      <c r="AB14" s="15">
        <v>40</v>
      </c>
      <c r="AC14" s="15">
        <v>50</v>
      </c>
      <c r="AD14" s="15">
        <v>20</v>
      </c>
      <c r="AE14" s="15">
        <v>30</v>
      </c>
      <c r="AF14" s="15"/>
      <c r="AG14" s="15"/>
      <c r="AH14" s="15"/>
    </row>
    <row r="15" spans="1:30" s="5" customFormat="1" ht="15">
      <c r="A15" s="3">
        <v>21</v>
      </c>
      <c r="B15" s="3">
        <v>2</v>
      </c>
      <c r="C15" s="3"/>
      <c r="D15" s="2" t="s">
        <v>43</v>
      </c>
      <c r="E15" s="2" t="s">
        <v>44</v>
      </c>
      <c r="F15" s="3"/>
      <c r="G15" s="3"/>
      <c r="H15" s="3"/>
      <c r="I15" s="3"/>
      <c r="J15" s="3">
        <v>10</v>
      </c>
      <c r="K15" s="3"/>
      <c r="L15" s="3"/>
      <c r="M15" s="3">
        <v>10</v>
      </c>
      <c r="N15" s="3"/>
      <c r="O15" s="3"/>
      <c r="P15" s="3"/>
      <c r="Q15" s="3"/>
      <c r="R15" s="3"/>
      <c r="S15" s="3"/>
      <c r="T15" s="3"/>
      <c r="U15" s="3"/>
      <c r="V15" s="3"/>
      <c r="W15" s="3">
        <f t="shared" si="0"/>
        <v>20</v>
      </c>
      <c r="X15" s="3">
        <f>SUM(AB15:AD15)</f>
        <v>130</v>
      </c>
      <c r="Y15" s="3">
        <f t="shared" si="1"/>
        <v>110</v>
      </c>
      <c r="Z15" s="3">
        <v>13</v>
      </c>
      <c r="AA15" s="2"/>
      <c r="AB15" s="5">
        <v>40</v>
      </c>
      <c r="AC15" s="5">
        <v>30</v>
      </c>
      <c r="AD15" s="5">
        <v>60</v>
      </c>
    </row>
    <row r="16" spans="1:31" s="5" customFormat="1" ht="15">
      <c r="A16" s="3">
        <v>12</v>
      </c>
      <c r="B16" s="3">
        <v>1</v>
      </c>
      <c r="C16" s="3"/>
      <c r="D16" s="2" t="s">
        <v>26</v>
      </c>
      <c r="E16" s="2" t="s">
        <v>27</v>
      </c>
      <c r="F16" s="3"/>
      <c r="G16" s="3"/>
      <c r="H16" s="3"/>
      <c r="I16" s="3">
        <v>20</v>
      </c>
      <c r="J16" s="3">
        <v>20</v>
      </c>
      <c r="K16" s="3"/>
      <c r="L16" s="3"/>
      <c r="M16" s="3"/>
      <c r="N16" s="3">
        <v>3</v>
      </c>
      <c r="O16" s="3"/>
      <c r="P16" s="3">
        <v>5</v>
      </c>
      <c r="Q16" s="3"/>
      <c r="R16" s="3"/>
      <c r="S16" s="3"/>
      <c r="T16" s="3"/>
      <c r="U16" s="3"/>
      <c r="V16" s="3"/>
      <c r="W16" s="3">
        <f t="shared" si="0"/>
        <v>48</v>
      </c>
      <c r="X16" s="3">
        <f>SUM(AB16:AE16)</f>
        <v>145</v>
      </c>
      <c r="Y16" s="3">
        <f t="shared" si="1"/>
        <v>97</v>
      </c>
      <c r="Z16" s="3">
        <v>11</v>
      </c>
      <c r="AA16" s="2"/>
      <c r="AB16" s="5">
        <v>25</v>
      </c>
      <c r="AC16" s="5">
        <v>30</v>
      </c>
      <c r="AD16" s="5">
        <v>30</v>
      </c>
      <c r="AE16" s="5">
        <v>60</v>
      </c>
    </row>
    <row r="17" spans="1:30" s="5" customFormat="1" ht="15">
      <c r="A17" s="3">
        <v>10</v>
      </c>
      <c r="B17" s="3">
        <v>1</v>
      </c>
      <c r="C17" s="3"/>
      <c r="D17" s="2" t="s">
        <v>22</v>
      </c>
      <c r="E17" s="2" t="s">
        <v>23</v>
      </c>
      <c r="F17" s="3"/>
      <c r="G17" s="3"/>
      <c r="H17" s="3"/>
      <c r="I17" s="3"/>
      <c r="J17" s="3">
        <v>10</v>
      </c>
      <c r="K17" s="3">
        <v>10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v>1</v>
      </c>
      <c r="W17" s="3">
        <f t="shared" si="0"/>
        <v>21</v>
      </c>
      <c r="X17" s="3">
        <f>SUM(AB17:AD17)</f>
        <v>110</v>
      </c>
      <c r="Y17" s="3">
        <f t="shared" si="1"/>
        <v>89</v>
      </c>
      <c r="Z17" s="3">
        <v>15</v>
      </c>
      <c r="AA17" s="2"/>
      <c r="AB17" s="5">
        <v>40</v>
      </c>
      <c r="AC17" s="5">
        <v>40</v>
      </c>
      <c r="AD17" s="5">
        <v>30</v>
      </c>
    </row>
    <row r="18" spans="1:34" s="15" customFormat="1" ht="15">
      <c r="A18" s="3">
        <v>1</v>
      </c>
      <c r="B18" s="3">
        <v>3</v>
      </c>
      <c r="C18" s="3"/>
      <c r="D18" s="2" t="s">
        <v>4</v>
      </c>
      <c r="E18" s="2" t="s">
        <v>5</v>
      </c>
      <c r="F18" s="3"/>
      <c r="G18" s="3"/>
      <c r="H18" s="3"/>
      <c r="I18" s="3"/>
      <c r="J18" s="3"/>
      <c r="K18" s="3"/>
      <c r="L18" s="3">
        <v>40</v>
      </c>
      <c r="M18" s="3">
        <v>10</v>
      </c>
      <c r="N18" s="3">
        <v>3</v>
      </c>
      <c r="O18" s="3"/>
      <c r="P18" s="3">
        <v>5</v>
      </c>
      <c r="Q18" s="3"/>
      <c r="R18" s="3">
        <v>1</v>
      </c>
      <c r="S18" s="3"/>
      <c r="T18" s="3"/>
      <c r="U18" s="3"/>
      <c r="V18" s="3"/>
      <c r="W18" s="3">
        <f t="shared" si="0"/>
        <v>59</v>
      </c>
      <c r="X18" s="3">
        <f>SUM(AB18:AE18)</f>
        <v>130</v>
      </c>
      <c r="Y18" s="3">
        <f t="shared" si="1"/>
        <v>71</v>
      </c>
      <c r="Z18" s="3">
        <v>14</v>
      </c>
      <c r="AA18" s="11"/>
      <c r="AB18" s="5">
        <v>30</v>
      </c>
      <c r="AC18" s="5">
        <v>30</v>
      </c>
      <c r="AD18" s="5">
        <v>40</v>
      </c>
      <c r="AE18" s="16">
        <v>30</v>
      </c>
      <c r="AF18" s="5"/>
      <c r="AG18" s="5"/>
      <c r="AH18" s="5"/>
    </row>
    <row r="19" spans="1:30" s="5" customFormat="1" ht="15">
      <c r="A19" s="3">
        <v>19</v>
      </c>
      <c r="B19" s="3">
        <v>2</v>
      </c>
      <c r="C19" s="3"/>
      <c r="D19" s="2" t="s">
        <v>39</v>
      </c>
      <c r="E19" s="2" t="s">
        <v>40</v>
      </c>
      <c r="F19" s="3"/>
      <c r="G19" s="3"/>
      <c r="H19" s="3"/>
      <c r="I19" s="3"/>
      <c r="J19" s="3">
        <v>20</v>
      </c>
      <c r="K19" s="3">
        <v>30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>
        <f t="shared" si="0"/>
        <v>50</v>
      </c>
      <c r="X19" s="3">
        <f>SUM(AB19:AD19)</f>
        <v>100</v>
      </c>
      <c r="Y19" s="3">
        <f t="shared" si="1"/>
        <v>50</v>
      </c>
      <c r="Z19" s="3">
        <v>16</v>
      </c>
      <c r="AA19" s="2"/>
      <c r="AB19" s="5">
        <v>40</v>
      </c>
      <c r="AC19" s="5">
        <v>30</v>
      </c>
      <c r="AD19" s="5">
        <v>30</v>
      </c>
    </row>
    <row r="20" spans="1:29" s="5" customFormat="1" ht="15">
      <c r="A20" s="3">
        <v>9</v>
      </c>
      <c r="B20" s="3">
        <v>2</v>
      </c>
      <c r="C20" s="3"/>
      <c r="D20" s="2" t="s">
        <v>20</v>
      </c>
      <c r="E20" s="2" t="s">
        <v>21</v>
      </c>
      <c r="F20" s="3"/>
      <c r="G20" s="3"/>
      <c r="H20" s="3"/>
      <c r="I20" s="3"/>
      <c r="J20" s="3">
        <v>20</v>
      </c>
      <c r="K20" s="3"/>
      <c r="L20" s="3">
        <v>10</v>
      </c>
      <c r="M20" s="3">
        <v>5</v>
      </c>
      <c r="N20" s="3">
        <v>9</v>
      </c>
      <c r="O20" s="3"/>
      <c r="P20" s="3">
        <v>5</v>
      </c>
      <c r="Q20" s="3"/>
      <c r="R20" s="3"/>
      <c r="S20" s="3"/>
      <c r="T20" s="3"/>
      <c r="U20" s="3"/>
      <c r="V20" s="3">
        <v>11</v>
      </c>
      <c r="W20" s="3">
        <f t="shared" si="0"/>
        <v>60</v>
      </c>
      <c r="X20" s="3">
        <f>SUM(AB20:AC20)</f>
        <v>90</v>
      </c>
      <c r="Y20" s="3">
        <f t="shared" si="1"/>
        <v>30</v>
      </c>
      <c r="Z20" s="3">
        <v>17</v>
      </c>
      <c r="AA20" s="2"/>
      <c r="AB20" s="5">
        <v>40</v>
      </c>
      <c r="AC20" s="5">
        <v>50</v>
      </c>
    </row>
    <row r="21" spans="1:28" s="5" customFormat="1" ht="15">
      <c r="A21" s="3">
        <v>7</v>
      </c>
      <c r="B21" s="3">
        <v>3</v>
      </c>
      <c r="C21" s="3"/>
      <c r="D21" s="2" t="s">
        <v>16</v>
      </c>
      <c r="E21" s="2" t="s">
        <v>17</v>
      </c>
      <c r="F21" s="3"/>
      <c r="G21" s="3"/>
      <c r="H21" s="3"/>
      <c r="I21" s="3"/>
      <c r="J21" s="3">
        <v>20</v>
      </c>
      <c r="K21" s="3"/>
      <c r="L21" s="3"/>
      <c r="M21" s="3">
        <v>15</v>
      </c>
      <c r="N21" s="3"/>
      <c r="O21" s="3"/>
      <c r="P21" s="3"/>
      <c r="Q21" s="3"/>
      <c r="R21" s="3"/>
      <c r="S21" s="3"/>
      <c r="T21" s="3"/>
      <c r="U21" s="3"/>
      <c r="V21" s="3"/>
      <c r="W21" s="3">
        <f t="shared" si="0"/>
        <v>35</v>
      </c>
      <c r="X21" s="3">
        <f>SUM(AB21)</f>
        <v>60</v>
      </c>
      <c r="Y21" s="3">
        <f t="shared" si="1"/>
        <v>25</v>
      </c>
      <c r="Z21" s="3">
        <v>19</v>
      </c>
      <c r="AA21" s="2"/>
      <c r="AB21" s="5">
        <v>60</v>
      </c>
    </row>
    <row r="22" spans="1:31" s="5" customFormat="1" ht="15">
      <c r="A22" s="3">
        <v>22</v>
      </c>
      <c r="B22" s="3">
        <v>3</v>
      </c>
      <c r="C22" s="3"/>
      <c r="D22" s="2" t="s">
        <v>45</v>
      </c>
      <c r="E22" s="2" t="s">
        <v>46</v>
      </c>
      <c r="F22" s="3"/>
      <c r="G22" s="3"/>
      <c r="H22" s="3"/>
      <c r="I22" s="3"/>
      <c r="J22" s="3">
        <v>40</v>
      </c>
      <c r="K22" s="3"/>
      <c r="L22" s="3">
        <v>20</v>
      </c>
      <c r="M22" s="3">
        <v>10</v>
      </c>
      <c r="N22" s="3">
        <v>3</v>
      </c>
      <c r="O22" s="3"/>
      <c r="P22" s="3">
        <v>10</v>
      </c>
      <c r="Q22" s="3"/>
      <c r="R22" s="3"/>
      <c r="S22" s="3"/>
      <c r="T22" s="3"/>
      <c r="U22" s="3"/>
      <c r="V22" s="3">
        <v>5</v>
      </c>
      <c r="W22" s="3">
        <f t="shared" si="0"/>
        <v>88</v>
      </c>
      <c r="X22" s="3">
        <f>SUM(AB22:AE22)</f>
        <v>85</v>
      </c>
      <c r="Y22" s="3">
        <f t="shared" si="1"/>
        <v>-3</v>
      </c>
      <c r="Z22" s="3">
        <v>18</v>
      </c>
      <c r="AA22" s="2"/>
      <c r="AB22" s="5">
        <v>25</v>
      </c>
      <c r="AC22" s="5">
        <v>20</v>
      </c>
      <c r="AD22" s="16">
        <v>30</v>
      </c>
      <c r="AE22" s="16">
        <v>10</v>
      </c>
    </row>
    <row r="23" spans="1:32" s="5" customFormat="1" ht="15">
      <c r="A23" s="3">
        <v>3</v>
      </c>
      <c r="B23" s="3">
        <v>3</v>
      </c>
      <c r="C23" s="3"/>
      <c r="D23" s="2" t="s">
        <v>8</v>
      </c>
      <c r="E23" s="2" t="s">
        <v>9</v>
      </c>
      <c r="F23" s="3"/>
      <c r="G23" s="3"/>
      <c r="H23" s="3"/>
      <c r="I23" s="3"/>
      <c r="J23" s="3">
        <v>30</v>
      </c>
      <c r="K23" s="3"/>
      <c r="L23" s="3"/>
      <c r="M23" s="3">
        <v>15</v>
      </c>
      <c r="N23" s="3"/>
      <c r="O23" s="3"/>
      <c r="P23" s="3"/>
      <c r="Q23" s="3"/>
      <c r="R23" s="3"/>
      <c r="S23" s="3"/>
      <c r="T23" s="3"/>
      <c r="U23" s="3"/>
      <c r="V23" s="3"/>
      <c r="W23" s="3">
        <f t="shared" si="0"/>
        <v>45</v>
      </c>
      <c r="X23" s="3">
        <f>SUM(AB23:AF23)</f>
        <v>35</v>
      </c>
      <c r="Y23" s="3">
        <f t="shared" si="1"/>
        <v>-10</v>
      </c>
      <c r="Z23" s="3">
        <v>21</v>
      </c>
      <c r="AA23" s="2"/>
      <c r="AB23" s="17">
        <v>35</v>
      </c>
      <c r="AE23" s="16"/>
      <c r="AF23" s="16"/>
    </row>
    <row r="24" spans="1:28" s="5" customFormat="1" ht="15">
      <c r="A24" s="3">
        <v>18</v>
      </c>
      <c r="B24" s="3">
        <v>3</v>
      </c>
      <c r="C24" s="3"/>
      <c r="D24" s="2" t="s">
        <v>3</v>
      </c>
      <c r="E24" s="2" t="s">
        <v>38</v>
      </c>
      <c r="F24" s="3"/>
      <c r="G24" s="3"/>
      <c r="H24" s="3"/>
      <c r="I24" s="3">
        <v>20</v>
      </c>
      <c r="J24" s="3"/>
      <c r="K24" s="3"/>
      <c r="L24" s="3">
        <v>10</v>
      </c>
      <c r="M24" s="3">
        <v>10</v>
      </c>
      <c r="N24" s="3"/>
      <c r="O24" s="3"/>
      <c r="P24" s="3">
        <v>5</v>
      </c>
      <c r="Q24" s="3"/>
      <c r="R24" s="3"/>
      <c r="S24" s="3"/>
      <c r="T24" s="3"/>
      <c r="U24" s="3"/>
      <c r="V24" s="3"/>
      <c r="W24" s="3">
        <f t="shared" si="0"/>
        <v>45</v>
      </c>
      <c r="X24" s="3">
        <f>SUM(AB24)</f>
        <v>30</v>
      </c>
      <c r="Y24" s="3">
        <f t="shared" si="1"/>
        <v>-15</v>
      </c>
      <c r="Z24" s="3">
        <v>22</v>
      </c>
      <c r="AA24" s="2"/>
      <c r="AB24" s="5">
        <v>30</v>
      </c>
    </row>
    <row r="25" spans="1:29" s="5" customFormat="1" ht="15">
      <c r="A25" s="3">
        <v>17</v>
      </c>
      <c r="B25" s="3">
        <v>2</v>
      </c>
      <c r="C25" s="3"/>
      <c r="D25" s="2" t="s">
        <v>36</v>
      </c>
      <c r="E25" s="2" t="s">
        <v>37</v>
      </c>
      <c r="F25" s="3"/>
      <c r="G25" s="3"/>
      <c r="H25" s="3"/>
      <c r="I25" s="3"/>
      <c r="J25" s="3">
        <v>60</v>
      </c>
      <c r="K25" s="3"/>
      <c r="L25" s="3"/>
      <c r="M25" s="3">
        <v>15</v>
      </c>
      <c r="N25" s="3"/>
      <c r="O25" s="3">
        <v>3</v>
      </c>
      <c r="P25" s="3"/>
      <c r="Q25" s="3"/>
      <c r="R25" s="3"/>
      <c r="S25" s="3"/>
      <c r="T25" s="3"/>
      <c r="U25" s="3"/>
      <c r="V25" s="3">
        <v>2</v>
      </c>
      <c r="W25" s="3">
        <f t="shared" si="0"/>
        <v>80</v>
      </c>
      <c r="X25" s="3">
        <f>SUM(AB25:AD25)</f>
        <v>60</v>
      </c>
      <c r="Y25" s="3">
        <f t="shared" si="1"/>
        <v>-20</v>
      </c>
      <c r="Z25" s="3">
        <v>20</v>
      </c>
      <c r="AA25" s="2"/>
      <c r="AB25" s="5">
        <v>30</v>
      </c>
      <c r="AC25" s="5">
        <v>30</v>
      </c>
    </row>
    <row r="26" s="5" customFormat="1" ht="15"/>
    <row r="27" s="5" customFormat="1" ht="15"/>
    <row r="28" s="5" customFormat="1" ht="15"/>
    <row r="29" s="5" customFormat="1" ht="15"/>
    <row r="30" spans="26:46" ht="15"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26:46" ht="15"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</sheetData>
  <sheetProtection/>
  <autoFilter ref="A3:AH3">
    <sortState ref="A4:AH31">
      <sortCondition descending="1" sortBy="value" ref="Y4:Y31"/>
    </sortState>
  </autoFilter>
  <mergeCells count="1">
    <mergeCell ref="F2:U2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11"/>
  <sheetViews>
    <sheetView zoomScalePageLayoutView="0" workbookViewId="0" topLeftCell="A1">
      <selection activeCell="X24" sqref="X24"/>
    </sheetView>
  </sheetViews>
  <sheetFormatPr defaultColWidth="9.140625" defaultRowHeight="15"/>
  <cols>
    <col min="1" max="1" width="6.421875" style="0" customWidth="1"/>
    <col min="3" max="3" width="18.57421875" style="0" bestFit="1" customWidth="1"/>
    <col min="4" max="4" width="17.421875" style="0" bestFit="1" customWidth="1"/>
    <col min="5" max="20" width="5.8515625" style="0" customWidth="1"/>
    <col min="21" max="21" width="8.00390625" style="0" customWidth="1"/>
    <col min="22" max="22" width="12.00390625" style="0" customWidth="1"/>
    <col min="24" max="24" width="6.57421875" style="0" customWidth="1"/>
    <col min="25" max="25" width="24.00390625" style="0" customWidth="1"/>
  </cols>
  <sheetData>
    <row r="3" spans="1:24" s="1" customFormat="1" ht="15">
      <c r="A3" s="6"/>
      <c r="B3" s="6"/>
      <c r="C3" s="6" t="s">
        <v>47</v>
      </c>
      <c r="D3" s="6"/>
      <c r="E3" s="29" t="s">
        <v>0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7"/>
      <c r="V3" s="7"/>
      <c r="W3" s="7"/>
      <c r="X3" s="12"/>
    </row>
    <row r="4" spans="1:25" s="10" customFormat="1" ht="45">
      <c r="A4" s="8" t="s">
        <v>58</v>
      </c>
      <c r="B4" s="9"/>
      <c r="C4" s="9" t="s">
        <v>51</v>
      </c>
      <c r="D4" s="9" t="s">
        <v>52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8">
        <v>9</v>
      </c>
      <c r="N4" s="8">
        <v>10</v>
      </c>
      <c r="O4" s="8">
        <v>11</v>
      </c>
      <c r="P4" s="8">
        <v>12</v>
      </c>
      <c r="Q4" s="8">
        <v>13</v>
      </c>
      <c r="R4" s="8">
        <v>14</v>
      </c>
      <c r="S4" s="8">
        <v>15</v>
      </c>
      <c r="T4" s="8">
        <v>16</v>
      </c>
      <c r="U4" s="8" t="s">
        <v>66</v>
      </c>
      <c r="V4" s="8" t="s">
        <v>2</v>
      </c>
      <c r="W4" s="8" t="s">
        <v>1</v>
      </c>
      <c r="X4" s="8" t="s">
        <v>54</v>
      </c>
      <c r="Y4" s="8" t="s">
        <v>53</v>
      </c>
    </row>
    <row r="5" spans="1:25" s="5" customFormat="1" ht="15.75" customHeight="1">
      <c r="A5" s="3">
        <v>5</v>
      </c>
      <c r="B5" s="3" t="s">
        <v>55</v>
      </c>
      <c r="C5" s="2" t="s">
        <v>28</v>
      </c>
      <c r="D5" s="2" t="s">
        <v>29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>
        <f>SUM(E5:T5)</f>
        <v>0</v>
      </c>
      <c r="V5" s="20">
        <v>0</v>
      </c>
      <c r="W5" s="20">
        <f>IF(U5="Noņemti",V5+0.01*V5*300,V5+0.01*V5*U5)</f>
        <v>0</v>
      </c>
      <c r="X5" s="3"/>
      <c r="Y5" s="2"/>
    </row>
    <row r="6" spans="1:25" s="5" customFormat="1" ht="15">
      <c r="A6" s="3">
        <v>4</v>
      </c>
      <c r="B6" s="3" t="s">
        <v>55</v>
      </c>
      <c r="C6" s="2" t="s">
        <v>6</v>
      </c>
      <c r="D6" s="2" t="s">
        <v>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>
        <f>SUM(E6:T6)</f>
        <v>0</v>
      </c>
      <c r="V6" s="20">
        <v>0.01542824074074074</v>
      </c>
      <c r="W6" s="20">
        <f>IF(U6="Noņemti",V6+0.01*V6*300,V6+0.01*V6*U6)</f>
        <v>0.01542824074074074</v>
      </c>
      <c r="X6" s="3"/>
      <c r="Y6" s="11"/>
    </row>
    <row r="7" spans="1:25" s="5" customFormat="1" ht="15">
      <c r="A7" s="3">
        <v>3</v>
      </c>
      <c r="B7" s="3" t="s">
        <v>55</v>
      </c>
      <c r="C7" s="2" t="s">
        <v>18</v>
      </c>
      <c r="D7" s="2" t="s">
        <v>19</v>
      </c>
      <c r="E7" s="3"/>
      <c r="F7" s="3"/>
      <c r="G7" s="3"/>
      <c r="H7" s="3"/>
      <c r="I7" s="3">
        <v>10</v>
      </c>
      <c r="J7" s="3"/>
      <c r="K7" s="3"/>
      <c r="L7" s="3">
        <v>10</v>
      </c>
      <c r="M7" s="3">
        <v>3</v>
      </c>
      <c r="N7" s="3"/>
      <c r="O7" s="3">
        <v>5</v>
      </c>
      <c r="P7" s="3"/>
      <c r="Q7" s="3"/>
      <c r="R7" s="3"/>
      <c r="S7" s="3"/>
      <c r="T7" s="3"/>
      <c r="U7" s="3">
        <f>SUM(E7:T7)</f>
        <v>28</v>
      </c>
      <c r="V7" s="20">
        <v>0.023333333333333334</v>
      </c>
      <c r="W7" s="20">
        <f>IF(U7="Noņemti",V7+0.01*V7*300,V7+0.01*V7*U7)</f>
        <v>0.029866666666666666</v>
      </c>
      <c r="X7" s="3"/>
      <c r="Y7" s="2"/>
    </row>
    <row r="8" spans="1:25" s="5" customFormat="1" ht="15">
      <c r="A8" s="3">
        <v>2</v>
      </c>
      <c r="B8" s="3" t="s">
        <v>55</v>
      </c>
      <c r="C8" s="2" t="s">
        <v>12</v>
      </c>
      <c r="D8" s="2" t="s">
        <v>13</v>
      </c>
      <c r="E8" s="3"/>
      <c r="F8" s="3"/>
      <c r="G8" s="3"/>
      <c r="H8" s="3"/>
      <c r="I8" s="3">
        <v>10</v>
      </c>
      <c r="J8" s="3"/>
      <c r="K8" s="3"/>
      <c r="L8" s="3">
        <v>15</v>
      </c>
      <c r="M8" s="3"/>
      <c r="N8" s="3"/>
      <c r="O8" s="3"/>
      <c r="P8" s="3"/>
      <c r="Q8" s="3"/>
      <c r="R8" s="3"/>
      <c r="S8" s="3"/>
      <c r="T8" s="3"/>
      <c r="U8" s="3">
        <f>SUM(E8:T8)</f>
        <v>25</v>
      </c>
      <c r="V8" s="20">
        <v>0.02372685185185185</v>
      </c>
      <c r="W8" s="20">
        <f>IF(U8="Noņemti",V8+0.01*V8*300,V8+0.01*V8*U8)</f>
        <v>0.02965856481481481</v>
      </c>
      <c r="X8" s="3"/>
      <c r="Y8" s="2"/>
    </row>
    <row r="9" spans="1:25" s="17" customFormat="1" ht="15">
      <c r="A9" s="26">
        <v>1</v>
      </c>
      <c r="B9" s="26" t="s">
        <v>55</v>
      </c>
      <c r="C9" s="27" t="s">
        <v>34</v>
      </c>
      <c r="D9" s="27" t="s">
        <v>35</v>
      </c>
      <c r="E9" s="26"/>
      <c r="F9" s="26"/>
      <c r="G9" s="26"/>
      <c r="H9" s="26">
        <v>10</v>
      </c>
      <c r="I9" s="26"/>
      <c r="J9" s="26"/>
      <c r="K9" s="26"/>
      <c r="L9" s="26">
        <v>15</v>
      </c>
      <c r="M9" s="26"/>
      <c r="N9" s="26">
        <v>3</v>
      </c>
      <c r="O9" s="26"/>
      <c r="P9" s="26"/>
      <c r="Q9" s="26"/>
      <c r="R9" s="26">
        <v>5</v>
      </c>
      <c r="S9" s="26"/>
      <c r="T9" s="26"/>
      <c r="U9" s="26">
        <f>SUM(E9:T9)</f>
        <v>33</v>
      </c>
      <c r="V9" s="28">
        <v>0</v>
      </c>
      <c r="W9" s="28">
        <f>IF(U9="Noņemti",V9+0.01*V9*300,V9+0.01*V9*U9)</f>
        <v>0</v>
      </c>
      <c r="X9" s="26"/>
      <c r="Y9" s="27" t="s">
        <v>67</v>
      </c>
    </row>
    <row r="11" ht="15">
      <c r="M11" t="s">
        <v>60</v>
      </c>
    </row>
  </sheetData>
  <sheetProtection/>
  <mergeCells count="1">
    <mergeCell ref="E3:T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0"/>
  <sheetViews>
    <sheetView tabSelected="1" zoomScalePageLayoutView="0" workbookViewId="0" topLeftCell="C1">
      <selection activeCell="Z8" sqref="Z8"/>
    </sheetView>
  </sheetViews>
  <sheetFormatPr defaultColWidth="9.140625" defaultRowHeight="15"/>
  <cols>
    <col min="2" max="2" width="10.00390625" style="0" bestFit="1" customWidth="1"/>
    <col min="3" max="3" width="16.7109375" style="0" customWidth="1"/>
    <col min="4" max="4" width="17.421875" style="0" bestFit="1" customWidth="1"/>
    <col min="5" max="20" width="5.8515625" style="0" customWidth="1"/>
    <col min="23" max="23" width="11.28125" style="0" customWidth="1"/>
    <col min="24" max="24" width="8.57421875" style="0" customWidth="1"/>
    <col min="26" max="26" width="6.7109375" style="0" customWidth="1"/>
    <col min="27" max="27" width="24.00390625" style="0" bestFit="1" customWidth="1"/>
  </cols>
  <sheetData>
    <row r="2" spans="1:26" s="1" customFormat="1" ht="15">
      <c r="A2" s="6"/>
      <c r="B2" s="6"/>
      <c r="C2" s="6" t="s">
        <v>47</v>
      </c>
      <c r="D2" s="6"/>
      <c r="E2" s="29" t="s">
        <v>0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7"/>
      <c r="V2" s="7"/>
      <c r="W2" s="7"/>
      <c r="X2" s="7"/>
      <c r="Y2" s="7"/>
      <c r="Z2" s="12"/>
    </row>
    <row r="3" spans="1:27" s="10" customFormat="1" ht="45">
      <c r="A3" s="8" t="s">
        <v>58</v>
      </c>
      <c r="B3" s="9"/>
      <c r="C3" s="9" t="s">
        <v>51</v>
      </c>
      <c r="D3" s="9" t="s">
        <v>52</v>
      </c>
      <c r="E3" s="8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8">
        <v>7</v>
      </c>
      <c r="L3" s="8">
        <v>8</v>
      </c>
      <c r="M3" s="8">
        <v>9</v>
      </c>
      <c r="N3" s="8">
        <v>10</v>
      </c>
      <c r="O3" s="8">
        <v>11</v>
      </c>
      <c r="P3" s="8">
        <v>12</v>
      </c>
      <c r="Q3" s="8">
        <v>13</v>
      </c>
      <c r="R3" s="8">
        <v>14</v>
      </c>
      <c r="S3" s="8">
        <v>15</v>
      </c>
      <c r="T3" s="8">
        <v>16</v>
      </c>
      <c r="U3" s="8" t="s">
        <v>50</v>
      </c>
      <c r="V3" s="8" t="s">
        <v>59</v>
      </c>
      <c r="W3" s="8" t="s">
        <v>63</v>
      </c>
      <c r="X3" s="8" t="s">
        <v>2</v>
      </c>
      <c r="Y3" s="8" t="s">
        <v>49</v>
      </c>
      <c r="Z3" s="8" t="s">
        <v>54</v>
      </c>
      <c r="AA3" s="8" t="s">
        <v>53</v>
      </c>
    </row>
    <row r="4" spans="1:27" s="5" customFormat="1" ht="15">
      <c r="A4" s="3">
        <v>5</v>
      </c>
      <c r="B4" s="3" t="s">
        <v>56</v>
      </c>
      <c r="C4" s="2" t="s">
        <v>42</v>
      </c>
      <c r="D4" s="2" t="s">
        <v>41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>
        <f>SUM(E4:U4)</f>
        <v>0</v>
      </c>
      <c r="W4" s="19">
        <v>0</v>
      </c>
      <c r="X4" s="4" t="s">
        <v>72</v>
      </c>
      <c r="Y4" s="4" t="s">
        <v>72</v>
      </c>
      <c r="Z4" s="3">
        <v>2</v>
      </c>
      <c r="AA4" s="11"/>
    </row>
    <row r="5" spans="1:27" s="5" customFormat="1" ht="15">
      <c r="A5" s="3">
        <v>4</v>
      </c>
      <c r="B5" s="3" t="s">
        <v>56</v>
      </c>
      <c r="C5" s="2" t="s">
        <v>24</v>
      </c>
      <c r="D5" s="2" t="s">
        <v>25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>
        <f>SUM(E5:U5)</f>
        <v>0</v>
      </c>
      <c r="W5" s="19">
        <v>0</v>
      </c>
      <c r="X5" s="4" t="s">
        <v>71</v>
      </c>
      <c r="Y5" s="4" t="s">
        <v>71</v>
      </c>
      <c r="Z5" s="3">
        <v>1</v>
      </c>
      <c r="AA5" s="2"/>
    </row>
    <row r="6" spans="1:27" s="5" customFormat="1" ht="15">
      <c r="A6" s="3">
        <v>3</v>
      </c>
      <c r="B6" s="3" t="s">
        <v>56</v>
      </c>
      <c r="C6" s="2" t="s">
        <v>14</v>
      </c>
      <c r="D6" s="2" t="s">
        <v>15</v>
      </c>
      <c r="E6" s="3"/>
      <c r="F6" s="3"/>
      <c r="G6" s="3"/>
      <c r="H6" s="3"/>
      <c r="I6" s="3"/>
      <c r="J6" s="3"/>
      <c r="K6" s="3">
        <v>10</v>
      </c>
      <c r="L6" s="3"/>
      <c r="M6" s="3"/>
      <c r="N6" s="3"/>
      <c r="O6" s="3"/>
      <c r="P6" s="3"/>
      <c r="Q6" s="3">
        <v>1</v>
      </c>
      <c r="R6" s="3"/>
      <c r="S6" s="3"/>
      <c r="T6" s="3"/>
      <c r="U6" s="3"/>
      <c r="V6" s="3">
        <f>SUM(E6:U6)</f>
        <v>11</v>
      </c>
      <c r="W6" s="19" t="s">
        <v>68</v>
      </c>
      <c r="X6" s="4" t="s">
        <v>69</v>
      </c>
      <c r="Y6" s="4" t="s">
        <v>70</v>
      </c>
      <c r="Z6" s="3">
        <v>4</v>
      </c>
      <c r="AA6" s="2"/>
    </row>
    <row r="7" spans="1:27" s="25" customFormat="1" ht="15">
      <c r="A7" s="21">
        <v>2</v>
      </c>
      <c r="B7" s="21" t="s">
        <v>56</v>
      </c>
      <c r="C7" s="22" t="s">
        <v>31</v>
      </c>
      <c r="D7" s="22" t="s">
        <v>30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>
        <f>SUM(E7:U7)</f>
        <v>0</v>
      </c>
      <c r="W7" s="23"/>
      <c r="X7" s="24"/>
      <c r="Y7" s="21"/>
      <c r="Z7" s="21">
        <v>5</v>
      </c>
      <c r="AA7" s="25" t="s">
        <v>67</v>
      </c>
    </row>
    <row r="8" spans="1:27" s="5" customFormat="1" ht="15">
      <c r="A8" s="3">
        <v>1</v>
      </c>
      <c r="B8" s="3" t="s">
        <v>56</v>
      </c>
      <c r="C8" s="2" t="s">
        <v>10</v>
      </c>
      <c r="D8" s="2" t="s">
        <v>11</v>
      </c>
      <c r="E8" s="3"/>
      <c r="F8" s="3"/>
      <c r="G8" s="3"/>
      <c r="H8" s="3"/>
      <c r="I8" s="3"/>
      <c r="J8" s="3"/>
      <c r="K8" s="3"/>
      <c r="L8" s="3">
        <v>5</v>
      </c>
      <c r="M8" s="3"/>
      <c r="N8" s="3"/>
      <c r="O8" s="3"/>
      <c r="P8" s="3"/>
      <c r="Q8" s="3"/>
      <c r="R8" s="3"/>
      <c r="S8" s="3"/>
      <c r="T8" s="3"/>
      <c r="U8" s="3"/>
      <c r="V8" s="3">
        <f>SUM(E8:U8)</f>
        <v>5</v>
      </c>
      <c r="W8" s="19" t="s">
        <v>64</v>
      </c>
      <c r="X8" s="4" t="s">
        <v>61</v>
      </c>
      <c r="Y8" s="4" t="s">
        <v>65</v>
      </c>
      <c r="Z8" s="3">
        <v>3</v>
      </c>
      <c r="AA8" s="2"/>
    </row>
    <row r="9" spans="22:25" ht="15">
      <c r="V9" s="18"/>
      <c r="Y9" s="18"/>
    </row>
    <row r="10" ht="15">
      <c r="U10" t="s">
        <v>62</v>
      </c>
    </row>
  </sheetData>
  <sheetProtection/>
  <mergeCells count="1">
    <mergeCell ref="E2:T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Vladimir Stepanov</cp:lastModifiedBy>
  <cp:lastPrinted>2017-03-25T14:32:40Z</cp:lastPrinted>
  <dcterms:created xsi:type="dcterms:W3CDTF">2017-03-25T08:45:25Z</dcterms:created>
  <dcterms:modified xsi:type="dcterms:W3CDTF">2017-03-26T23:28:52Z</dcterms:modified>
  <cp:category/>
  <cp:version/>
  <cp:contentType/>
  <cp:contentStatus/>
</cp:coreProperties>
</file>